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llysullivan\Desktop\Curriculum\ESG Case\ESG Carbon Emissions Case Study\Inputs\"/>
    </mc:Choice>
  </mc:AlternateContent>
  <xr:revisionPtr revIDLastSave="0" documentId="13_ncr:1_{40E16A1D-202A-407A-9856-E0AB649B9CC1}" xr6:coauthVersionLast="47" xr6:coauthVersionMax="47" xr10:uidLastSave="{00000000-0000-0000-0000-000000000000}"/>
  <bookViews>
    <workbookView xWindow="-120" yWindow="-120" windowWidth="29040" windowHeight="15840" xr2:uid="{D4183206-28CC-4709-B976-9DBC256D413E}"/>
  </bookViews>
  <sheets>
    <sheet name="Unit Conversions" sheetId="2" r:id="rId1"/>
  </sheets>
  <externalReferences>
    <externalReference r:id="rId2"/>
    <externalReference r:id="rId3"/>
  </externalReferences>
  <definedNames>
    <definedName name="Biz_Travel_Fctr">'[1]Emission Factors'!$A$316:$D$327</definedName>
    <definedName name="BizTravel_Air">[1]DropDown!$O$2:$O$4</definedName>
    <definedName name="BizTravel_PassMiles">[1]DropDown!$N$2:$N$7</definedName>
    <definedName name="BizTravel_Vehicle">[1]DropDown!$M$2:$M$4</definedName>
    <definedName name="CH4_GWP">'[1]Emission Factors'!$B$207</definedName>
    <definedName name="Diesel_Heavy_Trucks_CH4_N2O">'[1]Emission Factors'!$C$132:$E$133</definedName>
    <definedName name="Diesel_Lt_Trucks_CH4_N2O">'[1]Emission Factors'!$C$129:$E$131</definedName>
    <definedName name="Diesel_pass_CH4_N2O">'[1]Emission Factors'!$C$126:$E$128</definedName>
    <definedName name="eGRID_em_Fctrs">'[1]Emission Factors'!$A$286:$G$312</definedName>
    <definedName name="eGRID_Subregions">[1]DropDown!$K$2:$K$28</definedName>
    <definedName name="FireSupp_Equip">[1]DropDown!$H$2:$H$3</definedName>
    <definedName name="FireSupp_Gas">[1]DropDown!$I$2:$I$9</definedName>
    <definedName name="Fixed_FireLeakRate">'[1]Emission Factors'!$B$341</definedName>
    <definedName name="Fuel_Type">[1]DropDown!$C$2:$C$12</definedName>
    <definedName name="Gas_Heavy_Duty_CH4_N2O">'[1]Emission Factors'!$B$94:$D$121</definedName>
    <definedName name="Gas_Lt_Duty_Trucks_CH4_N2O">'[1]Emission Factors'!$B$67:$D$93</definedName>
    <definedName name="Gas_Motorcycle_CH4_N2O">'[1]Emission Factors'!$B$122:$D$123</definedName>
    <definedName name="Gas_Pass_Car_CH4_N2O">'[1]Emission Factors'!$B$40:$D$66</definedName>
    <definedName name="get_gasgperkm">[2]Reference!$E$196:$I$259</definedName>
    <definedName name="GHGs">[1]DropDown!$J$2:$J$56</definedName>
    <definedName name="GWP">'[1]Emission Factors'!$A$206:$B$276</definedName>
    <definedName name="Help_Navigation">[1]DropDown!$B$2:$B$14</definedName>
    <definedName name="kg_per_lb">#REF!</definedName>
    <definedName name="Mass_Dropdown">[1]DropDown!$W$2:$W$6</definedName>
    <definedName name="Mobile_Avgas_CO2fctr">'[1]Emission Factors'!$B$30</definedName>
    <definedName name="Mobile_Biodiesel_CO2fctr">'[1]Emission Factors'!$B$34</definedName>
    <definedName name="Mobile_CNG_CO2fctr">'[1]Emission Factors'!$B$36</definedName>
    <definedName name="Mobile_diesel_CO2fctr">'[1]Emission Factors'!$B$28</definedName>
    <definedName name="Mobile_Ethanol_CO2fctr">'[1]Emission Factors'!$B$33</definedName>
    <definedName name="Mobile_FuelOil_CO2fctr">'[1]Emission Factors'!$B$29</definedName>
    <definedName name="Mobile_gas_CO2fctr">'[1]Emission Factors'!$B$27</definedName>
    <definedName name="Mobile_Jet_Fuel_CO2fctr">'[1]Emission Factors'!$B$31</definedName>
    <definedName name="Mobile_LNG_CO2fctr">'[1]Emission Factors'!$B$35</definedName>
    <definedName name="Mobile_LPG_CO2fctr">'[1]Emission Factors'!$B$32</definedName>
    <definedName name="N2O_GWP">'[1]Emission Factors'!$B$208</definedName>
    <definedName name="Portable_FireLeakRate">'[1]Emission Factors'!$B$342</definedName>
    <definedName name="Prod_Trans_TonMiles">[1]DropDown!$Q$2:$Q$5</definedName>
    <definedName name="Prod_Trans_VehicleMiles">[1]DropDown!$P$2:$P$4</definedName>
    <definedName name="Prod_TransTM_fctrs">'[1]Emission Factors'!$A$334:$D$337</definedName>
    <definedName name="Prod_TransVM_Fctrs">'[1]Emission Factors'!$A$331:$D$333</definedName>
    <definedName name="Refrig">[1]DropDown!$G$2:$G$48</definedName>
    <definedName name="Refrig_Equip">[1]DropDown!$F$2:$F$10</definedName>
    <definedName name="Stationary_Fuel_Fctrs_mmBtu">'[1]Emission Factors'!$A$10:$D$22</definedName>
    <definedName name="Stationary_Fuel_Fctrs_unit">'[1]Emission Factors'!$A$10:$G$22</definedName>
    <definedName name="Steam_Fuel_Type">[1]DropDown!$L$2:$L$14</definedName>
    <definedName name="Tab_navigation">[1]DropDown!$A$2:$A$13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" i="2" l="1"/>
  <c r="C15" i="2"/>
  <c r="C13" i="2"/>
  <c r="C12" i="2"/>
</calcChain>
</file>

<file path=xl/sharedStrings.xml><?xml version="1.0" encoding="utf-8"?>
<sst xmlns="http://schemas.openxmlformats.org/spreadsheetml/2006/main" count="129" uniqueCount="73">
  <si>
    <t>Tool Sheet: Unit Conversions</t>
  </si>
  <si>
    <t>Mass</t>
  </si>
  <si>
    <t xml:space="preserve">Convert From </t>
  </si>
  <si>
    <t>Convert To</t>
  </si>
  <si>
    <t>Multiply By</t>
  </si>
  <si>
    <t>Units</t>
  </si>
  <si>
    <t>pounds (lb)</t>
  </si>
  <si>
    <t>gram (g)</t>
  </si>
  <si>
    <t>g /  lb</t>
  </si>
  <si>
    <t>kilogram (kg)</t>
  </si>
  <si>
    <t>kg / lb</t>
  </si>
  <si>
    <t>metric ton</t>
  </si>
  <si>
    <t>metric ton / lb</t>
  </si>
  <si>
    <t>lb / kg</t>
  </si>
  <si>
    <t>short ton</t>
  </si>
  <si>
    <t>short ton / g</t>
  </si>
  <si>
    <t>short ton / kg</t>
  </si>
  <si>
    <t>short ton / metric ton</t>
  </si>
  <si>
    <t>short ton / lb</t>
  </si>
  <si>
    <t>short ton / short ton</t>
  </si>
  <si>
    <t>lb / metric ton</t>
  </si>
  <si>
    <t>kg / metric ton</t>
  </si>
  <si>
    <t>metric ton / kg</t>
  </si>
  <si>
    <t>standard cubic foot (scf)</t>
  </si>
  <si>
    <t>US gallon (gal)</t>
  </si>
  <si>
    <t>gal / scf</t>
  </si>
  <si>
    <t>barrel (bbl)</t>
  </si>
  <si>
    <t>bbl / scf</t>
  </si>
  <si>
    <t>liters (L)</t>
  </si>
  <si>
    <t>L / scf</t>
  </si>
  <si>
    <t>cubic meters (m3)</t>
  </si>
  <si>
    <t>m3 / scf</t>
  </si>
  <si>
    <t>bbl / gal</t>
  </si>
  <si>
    <t>L / gal</t>
  </si>
  <si>
    <t>m3 / gal</t>
  </si>
  <si>
    <t>US gallons (gal)</t>
  </si>
  <si>
    <t>gal / bbl</t>
  </si>
  <si>
    <t>L / bbl</t>
  </si>
  <si>
    <t>m3 / bbl</t>
  </si>
  <si>
    <t>m3 / L</t>
  </si>
  <si>
    <t>gal / L</t>
  </si>
  <si>
    <t>bbl / m3</t>
  </si>
  <si>
    <t>gal / m3</t>
  </si>
  <si>
    <t>L / m3</t>
  </si>
  <si>
    <t>kilowatt hour (kWh)</t>
  </si>
  <si>
    <t>Btu</t>
  </si>
  <si>
    <t>Btu / kWh</t>
  </si>
  <si>
    <t xml:space="preserve">kilojoules (KJ) </t>
  </si>
  <si>
    <t>KJ / kWh</t>
  </si>
  <si>
    <t>megajoule (MJ)</t>
  </si>
  <si>
    <t xml:space="preserve">gigajoules (GJ) </t>
  </si>
  <si>
    <t>GJ / MJ</t>
  </si>
  <si>
    <t>gigajoule (GJ)</t>
  </si>
  <si>
    <t>million Btu (mmBtu)</t>
  </si>
  <si>
    <t>mmBtu / GJ</t>
  </si>
  <si>
    <t>kilowatt hours (kWh)</t>
  </si>
  <si>
    <t>kWh / GJ</t>
  </si>
  <si>
    <t xml:space="preserve">joules (J) </t>
  </si>
  <si>
    <t>J / Btu</t>
  </si>
  <si>
    <t>GJ / mmBtu</t>
  </si>
  <si>
    <t>kWh / mmBtu</t>
  </si>
  <si>
    <t>therm</t>
  </si>
  <si>
    <t>Btu / therm</t>
  </si>
  <si>
    <t>GJ / therm</t>
  </si>
  <si>
    <t>kWh / therm</t>
  </si>
  <si>
    <t>mile</t>
  </si>
  <si>
    <t>kilometers (km)</t>
  </si>
  <si>
    <t>km / mile</t>
  </si>
  <si>
    <t>nautical mile</t>
  </si>
  <si>
    <t>miles</t>
  </si>
  <si>
    <t>mile / nautical mile</t>
  </si>
  <si>
    <t>kilometer (km)</t>
  </si>
  <si>
    <t>mile /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</si>
</sst>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000"/>
    <numFmt numFmtId="165" formatCode="0.000"/>
    <numFmt numFmtId="166" formatCode="#,##0.0000"/>
    <numFmt numFmtId="167" formatCode="#,##0.000"/>
  </numFmts>
  <fonts count="4">
    <font>
      <sz val="10"/>
      <name val="Arial"/>
      <family val="2"/>
    </font>
    <font>
      <sz val="10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62C3EF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0" xfId="0" applyFill="1"/>
    <xf numFmtId="0" fontId="2" fillId="3" borderId="0" xfId="0" applyFont="1" applyFill="1"/>
    <xf numFmtId="0" fontId="1" fillId="3" borderId="0" xfId="0" applyFont="1" applyFill="1"/>
    <xf numFmtId="0" fontId="1" fillId="2" borderId="0" xfId="0" applyFont="1" applyFill="1"/>
    <xf numFmtId="0" fontId="1" fillId="0" borderId="0" xfId="0" applyFont="1"/>
    <xf numFmtId="0" fontId="3" fillId="2" borderId="4" xfId="0" applyFont="1" applyFill="1" applyBorder="1"/>
    <xf numFmtId="0" fontId="3" fillId="2" borderId="5" xfId="0" applyFont="1" applyFill="1" applyBorder="1"/>
    <xf numFmtId="0" fontId="1" fillId="3" borderId="6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right"/>
    </xf>
    <xf numFmtId="0" fontId="1" fillId="0" borderId="6" xfId="0" applyFont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right"/>
    </xf>
    <xf numFmtId="164" fontId="1" fillId="3" borderId="7" xfId="0" applyNumberFormat="1" applyFont="1" applyFill="1" applyBorder="1" applyAlignment="1">
      <alignment horizontal="right"/>
    </xf>
    <xf numFmtId="0" fontId="1" fillId="0" borderId="7" xfId="0" applyFont="1" applyBorder="1" applyAlignment="1">
      <alignment horizontal="left"/>
    </xf>
    <xf numFmtId="165" fontId="1" fillId="3" borderId="7" xfId="0" applyNumberFormat="1" applyFont="1" applyFill="1" applyBorder="1" applyAlignment="1">
      <alignment horizontal="right"/>
    </xf>
    <xf numFmtId="166" fontId="1" fillId="3" borderId="7" xfId="0" applyNumberFormat="1" applyFont="1" applyFill="1" applyBorder="1" applyAlignment="1">
      <alignment horizontal="right"/>
    </xf>
    <xf numFmtId="2" fontId="1" fillId="3" borderId="7" xfId="0" applyNumberFormat="1" applyFont="1" applyFill="1" applyBorder="1" applyAlignment="1">
      <alignment horizontal="right"/>
    </xf>
    <xf numFmtId="3" fontId="1" fillId="3" borderId="7" xfId="0" applyNumberFormat="1" applyFont="1" applyFill="1" applyBorder="1" applyAlignment="1">
      <alignment horizontal="right"/>
    </xf>
    <xf numFmtId="0" fontId="1" fillId="3" borderId="6" xfId="0" applyFont="1" applyFill="1" applyBorder="1"/>
    <xf numFmtId="0" fontId="1" fillId="0" borderId="6" xfId="0" applyFont="1" applyBorder="1"/>
    <xf numFmtId="0" fontId="1" fillId="3" borderId="7" xfId="0" applyFont="1" applyFill="1" applyBorder="1"/>
    <xf numFmtId="0" fontId="1" fillId="0" borderId="7" xfId="0" applyFont="1" applyBorder="1"/>
    <xf numFmtId="3" fontId="1" fillId="3" borderId="6" xfId="0" applyNumberFormat="1" applyFont="1" applyFill="1" applyBorder="1" applyAlignment="1">
      <alignment horizontal="right"/>
    </xf>
    <xf numFmtId="167" fontId="1" fillId="3" borderId="6" xfId="0" applyNumberFormat="1" applyFont="1" applyFill="1" applyBorder="1" applyAlignment="1">
      <alignment horizontal="right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200025</xdr:rowOff>
    </xdr:from>
    <xdr:to>
      <xdr:col>3</xdr:col>
      <xdr:colOff>1174750</xdr:colOff>
      <xdr:row>4</xdr:row>
      <xdr:rowOff>114300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980FF64-E164-41B3-8289-B8B695AB5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881" b="23038"/>
        <a:stretch>
          <a:fillRect/>
        </a:stretch>
      </xdr:blipFill>
      <xdr:spPr bwMode="auto">
        <a:xfrm>
          <a:off x="4171950" y="200025"/>
          <a:ext cx="2330450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12</xdr:col>
      <xdr:colOff>314325</xdr:colOff>
      <xdr:row>14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3898621-99DA-4381-89BB-A51679F3F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495425"/>
          <a:ext cx="4581525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ellysullivan/Desktop/Curriculum/ESG%20Case/calculator_tool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ference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Boundary Questions"/>
      <sheetName val="Summary"/>
      <sheetName val="Stationary Combustion"/>
      <sheetName val="Mobile Sources"/>
      <sheetName val="Refrigeration and AC"/>
      <sheetName val="Fire Suppression"/>
      <sheetName val="Purchased Gases"/>
      <sheetName val="Electricity"/>
      <sheetName val="Steam"/>
      <sheetName val="Business Travel"/>
      <sheetName val="Commuting"/>
      <sheetName val="Upstream Trans and Dist"/>
      <sheetName val="Waste"/>
      <sheetName val="Offsets"/>
      <sheetName val="Unit Conversions"/>
      <sheetName val="Heat Content"/>
      <sheetName val="Emission Factors"/>
      <sheetName val="DropDown"/>
      <sheetName val="Help - Data Management"/>
      <sheetName val="Help - Stationary Combustion"/>
      <sheetName val="Help - Mobile Sources"/>
      <sheetName val="Help - Refrigeration and AC"/>
      <sheetName val="Help - Fire Suppression"/>
      <sheetName val="Help - Purchased Gases"/>
      <sheetName val="Help - Electricity"/>
      <sheetName val="Help - Market-Based Method"/>
      <sheetName val="Help - Steam"/>
      <sheetName val="Help - Business Travel"/>
      <sheetName val="Help - Commuting"/>
      <sheetName val="Help - Upstream Trans and Dist"/>
      <sheetName val="Help - Waste"/>
      <sheetName val="Help - Offse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ferenc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6BD9C-45B4-4983-8894-A872A800DACA}">
  <dimension ref="A1:AD186"/>
  <sheetViews>
    <sheetView tabSelected="1" topLeftCell="A7" workbookViewId="0">
      <selection activeCell="F8" sqref="F8"/>
    </sheetView>
  </sheetViews>
  <sheetFormatPr defaultColWidth="9.140625" defaultRowHeight="12.75"/>
  <cols>
    <col min="1" max="1" width="30.5703125" style="5" bestFit="1" customWidth="1"/>
    <col min="2" max="2" width="24" style="5" bestFit="1" customWidth="1"/>
    <col min="3" max="3" width="23.5703125" style="5" bestFit="1" customWidth="1"/>
    <col min="4" max="4" width="25.7109375" style="5" customWidth="1"/>
    <col min="5" max="16384" width="9.140625" style="5"/>
  </cols>
  <sheetData>
    <row r="1" spans="1:30" customFormat="1" ht="24.9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customFormat="1" ht="24.9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5">
      <c r="A3" s="2" t="s">
        <v>0</v>
      </c>
      <c r="B3" s="3"/>
      <c r="C3" s="3"/>
      <c r="D3" s="3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1:30">
      <c r="A4" s="3"/>
      <c r="B4" s="3"/>
      <c r="C4" s="3"/>
      <c r="D4" s="3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pans="1:30" ht="13.5" thickBot="1">
      <c r="A5" s="3"/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ht="13.5" thickBot="1">
      <c r="A6" s="25" t="s">
        <v>1</v>
      </c>
      <c r="B6" s="26"/>
      <c r="C6" s="26"/>
      <c r="D6" s="27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13.5" thickBot="1">
      <c r="A7" s="6" t="s">
        <v>2</v>
      </c>
      <c r="B7" s="6" t="s">
        <v>3</v>
      </c>
      <c r="C7" s="6" t="s">
        <v>4</v>
      </c>
      <c r="D7" s="7" t="s">
        <v>5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>
      <c r="A8" s="8" t="s">
        <v>6</v>
      </c>
      <c r="B8" s="8" t="s">
        <v>7</v>
      </c>
      <c r="C8" s="9">
        <v>453.6</v>
      </c>
      <c r="D8" s="10" t="s">
        <v>8</v>
      </c>
      <c r="E8" s="4"/>
      <c r="F8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>
      <c r="A9" s="8" t="s">
        <v>6</v>
      </c>
      <c r="B9" s="8" t="s">
        <v>9</v>
      </c>
      <c r="C9" s="9">
        <v>0.4536</v>
      </c>
      <c r="D9" s="10" t="s">
        <v>10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>
      <c r="A10" s="8" t="s">
        <v>6</v>
      </c>
      <c r="B10" s="10" t="s">
        <v>11</v>
      </c>
      <c r="C10" s="9">
        <v>4.5360000000000002E-4</v>
      </c>
      <c r="D10" s="10" t="s">
        <v>12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</row>
    <row r="11" spans="1:30">
      <c r="A11" s="11" t="s">
        <v>9</v>
      </c>
      <c r="B11" s="8" t="s">
        <v>6</v>
      </c>
      <c r="C11" s="12">
        <v>2.2050000000000001</v>
      </c>
      <c r="D11" s="10" t="s">
        <v>13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 spans="1:30">
      <c r="A12" s="8" t="s">
        <v>7</v>
      </c>
      <c r="B12" s="11" t="s">
        <v>14</v>
      </c>
      <c r="C12" s="13">
        <f>C13/1000</f>
        <v>1.1020000000000002E-6</v>
      </c>
      <c r="D12" s="10" t="s">
        <v>15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>
      <c r="A13" s="8" t="s">
        <v>9</v>
      </c>
      <c r="B13" s="11" t="s">
        <v>14</v>
      </c>
      <c r="C13" s="13">
        <f>C14/1000</f>
        <v>1.1020000000000001E-3</v>
      </c>
      <c r="D13" s="14" t="s">
        <v>16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>
      <c r="A14" s="10" t="s">
        <v>11</v>
      </c>
      <c r="B14" s="11" t="s">
        <v>14</v>
      </c>
      <c r="C14" s="15">
        <v>1.1020000000000001</v>
      </c>
      <c r="D14" s="10" t="s">
        <v>17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>
      <c r="A15" s="8" t="s">
        <v>6</v>
      </c>
      <c r="B15" s="11" t="s">
        <v>14</v>
      </c>
      <c r="C15" s="16">
        <f>1/2000</f>
        <v>5.0000000000000001E-4</v>
      </c>
      <c r="D15" s="10" t="s">
        <v>18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>
      <c r="A16" s="11" t="s">
        <v>14</v>
      </c>
      <c r="B16" s="11" t="s">
        <v>14</v>
      </c>
      <c r="C16" s="17">
        <v>1</v>
      </c>
      <c r="D16" s="10" t="s">
        <v>19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>
      <c r="A17" s="11" t="s">
        <v>11</v>
      </c>
      <c r="B17" s="8" t="s">
        <v>6</v>
      </c>
      <c r="C17" s="18">
        <v>2205</v>
      </c>
      <c r="D17" s="10" t="s">
        <v>20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>
      <c r="A18" s="11" t="s">
        <v>11</v>
      </c>
      <c r="B18" s="8" t="s">
        <v>9</v>
      </c>
      <c r="C18" s="18">
        <v>1000</v>
      </c>
      <c r="D18" s="10" t="s">
        <v>21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>
      <c r="A19" s="8" t="s">
        <v>9</v>
      </c>
      <c r="B19" s="8" t="s">
        <v>11</v>
      </c>
      <c r="C19" s="24">
        <v>1E-3</v>
      </c>
      <c r="D19" s="10" t="s">
        <v>22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>
      <c r="A20" s="19" t="s">
        <v>23</v>
      </c>
      <c r="B20" s="20" t="s">
        <v>24</v>
      </c>
      <c r="C20" s="9">
        <v>7.4805000000000001</v>
      </c>
      <c r="D20" s="20" t="s">
        <v>25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>
      <c r="A21" s="21" t="s">
        <v>23</v>
      </c>
      <c r="B21" s="22" t="s">
        <v>26</v>
      </c>
      <c r="C21" s="12">
        <v>0.17810000000000001</v>
      </c>
      <c r="D21" s="22" t="s">
        <v>27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>
      <c r="A22" s="21" t="s">
        <v>23</v>
      </c>
      <c r="B22" s="22" t="s">
        <v>28</v>
      </c>
      <c r="C22" s="12">
        <v>28.32</v>
      </c>
      <c r="D22" s="22" t="s">
        <v>29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>
      <c r="A23" s="21" t="s">
        <v>23</v>
      </c>
      <c r="B23" s="22" t="s">
        <v>30</v>
      </c>
      <c r="C23" s="12">
        <v>2.8320000000000001E-2</v>
      </c>
      <c r="D23" s="22" t="s">
        <v>31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>
      <c r="A24" s="22" t="s">
        <v>24</v>
      </c>
      <c r="B24" s="22" t="s">
        <v>26</v>
      </c>
      <c r="C24" s="12">
        <v>2.3800000000000002E-2</v>
      </c>
      <c r="D24" s="22" t="s">
        <v>32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>
      <c r="A25" s="22" t="s">
        <v>24</v>
      </c>
      <c r="B25" s="22" t="s">
        <v>28</v>
      </c>
      <c r="C25" s="12">
        <v>3.7850000000000001</v>
      </c>
      <c r="D25" s="22" t="s">
        <v>33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>
      <c r="A26" s="22" t="s">
        <v>24</v>
      </c>
      <c r="B26" s="22" t="s">
        <v>30</v>
      </c>
      <c r="C26" s="12">
        <v>3.7850000000000002E-3</v>
      </c>
      <c r="D26" s="22" t="s">
        <v>34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>
      <c r="A27" s="22" t="s">
        <v>26</v>
      </c>
      <c r="B27" s="22" t="s">
        <v>35</v>
      </c>
      <c r="C27" s="12">
        <v>42</v>
      </c>
      <c r="D27" s="22" t="s">
        <v>36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>
      <c r="A28" s="22" t="s">
        <v>26</v>
      </c>
      <c r="B28" s="22" t="s">
        <v>28</v>
      </c>
      <c r="C28" s="12">
        <v>158.99</v>
      </c>
      <c r="D28" s="22" t="s">
        <v>37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>
      <c r="A29" s="22" t="s">
        <v>26</v>
      </c>
      <c r="B29" s="22" t="s">
        <v>30</v>
      </c>
      <c r="C29" s="12">
        <v>0.15890000000000001</v>
      </c>
      <c r="D29" s="22" t="s">
        <v>38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>
      <c r="A30" s="22" t="s">
        <v>28</v>
      </c>
      <c r="B30" s="22" t="s">
        <v>30</v>
      </c>
      <c r="C30" s="12">
        <v>1E-3</v>
      </c>
      <c r="D30" s="22" t="s">
        <v>39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>
      <c r="A31" s="22" t="s">
        <v>28</v>
      </c>
      <c r="B31" s="22" t="s">
        <v>24</v>
      </c>
      <c r="C31" s="12">
        <v>0.26419999999999999</v>
      </c>
      <c r="D31" s="22" t="s">
        <v>40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>
      <c r="A32" s="22" t="s">
        <v>30</v>
      </c>
      <c r="B32" s="22" t="s">
        <v>26</v>
      </c>
      <c r="C32" s="12">
        <v>6.2896999999999998</v>
      </c>
      <c r="D32" s="22" t="s">
        <v>41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>
      <c r="A33" s="22" t="s">
        <v>30</v>
      </c>
      <c r="B33" s="22" t="s">
        <v>24</v>
      </c>
      <c r="C33" s="12">
        <v>264.2</v>
      </c>
      <c r="D33" s="22" t="s">
        <v>42</v>
      </c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>
      <c r="A34" s="22" t="s">
        <v>30</v>
      </c>
      <c r="B34" s="22" t="s">
        <v>28</v>
      </c>
      <c r="C34" s="18">
        <v>1000</v>
      </c>
      <c r="D34" s="22" t="s">
        <v>43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1:30">
      <c r="A35" s="19" t="s">
        <v>44</v>
      </c>
      <c r="B35" s="20" t="s">
        <v>45</v>
      </c>
      <c r="C35" s="23">
        <v>3412</v>
      </c>
      <c r="D35" s="8" t="s">
        <v>46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>
      <c r="A36" s="19" t="s">
        <v>44</v>
      </c>
      <c r="B36" s="22" t="s">
        <v>47</v>
      </c>
      <c r="C36" s="18">
        <v>3600</v>
      </c>
      <c r="D36" s="11" t="s">
        <v>48</v>
      </c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>
      <c r="A37" s="21" t="s">
        <v>49</v>
      </c>
      <c r="B37" s="22" t="s">
        <v>50</v>
      </c>
      <c r="C37" s="12">
        <v>1E-3</v>
      </c>
      <c r="D37" s="11" t="s">
        <v>51</v>
      </c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 spans="1:30">
      <c r="A38" s="21" t="s">
        <v>52</v>
      </c>
      <c r="B38" s="22" t="s">
        <v>53</v>
      </c>
      <c r="C38" s="12">
        <v>0.94779999999999998</v>
      </c>
      <c r="D38" s="11" t="s">
        <v>54</v>
      </c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30">
      <c r="A39" s="21" t="s">
        <v>52</v>
      </c>
      <c r="B39" s="22" t="s">
        <v>55</v>
      </c>
      <c r="C39" s="12">
        <v>277.8</v>
      </c>
      <c r="D39" s="11" t="s">
        <v>56</v>
      </c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 spans="1:30">
      <c r="A40" s="21" t="s">
        <v>45</v>
      </c>
      <c r="B40" s="22" t="s">
        <v>57</v>
      </c>
      <c r="C40" s="18">
        <v>1055</v>
      </c>
      <c r="D40" s="11" t="s">
        <v>58</v>
      </c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1:30">
      <c r="A41" s="21" t="s">
        <v>53</v>
      </c>
      <c r="B41" s="22" t="s">
        <v>50</v>
      </c>
      <c r="C41" s="12">
        <v>1.0549999999999999</v>
      </c>
      <c r="D41" s="11" t="s">
        <v>59</v>
      </c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30">
      <c r="A42" s="21" t="s">
        <v>53</v>
      </c>
      <c r="B42" s="22" t="s">
        <v>55</v>
      </c>
      <c r="C42" s="12">
        <v>293</v>
      </c>
      <c r="D42" s="11" t="s">
        <v>60</v>
      </c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>
      <c r="A43" s="21" t="s">
        <v>61</v>
      </c>
      <c r="B43" s="22" t="s">
        <v>45</v>
      </c>
      <c r="C43" s="18">
        <v>100000</v>
      </c>
      <c r="D43" s="14" t="s">
        <v>62</v>
      </c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30">
      <c r="A44" s="21" t="s">
        <v>61</v>
      </c>
      <c r="B44" s="22" t="s">
        <v>50</v>
      </c>
      <c r="C44" s="12">
        <v>0.1055</v>
      </c>
      <c r="D44" s="11" t="s">
        <v>63</v>
      </c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30">
      <c r="A45" s="21" t="s">
        <v>61</v>
      </c>
      <c r="B45" s="22" t="s">
        <v>55</v>
      </c>
      <c r="C45" s="12">
        <v>29.3</v>
      </c>
      <c r="D45" s="11" t="s">
        <v>64</v>
      </c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0">
      <c r="A46" s="11" t="s">
        <v>65</v>
      </c>
      <c r="B46" s="11" t="s">
        <v>66</v>
      </c>
      <c r="C46" s="12">
        <v>1.609</v>
      </c>
      <c r="D46" s="22" t="s">
        <v>67</v>
      </c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30">
      <c r="A47" s="11" t="s">
        <v>68</v>
      </c>
      <c r="B47" s="11" t="s">
        <v>69</v>
      </c>
      <c r="C47" s="12">
        <v>1.1499999999999999</v>
      </c>
      <c r="D47" s="22" t="s">
        <v>70</v>
      </c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>
      <c r="A48" s="11" t="s">
        <v>71</v>
      </c>
      <c r="B48" s="11" t="s">
        <v>69</v>
      </c>
      <c r="C48" s="12">
        <f>ROUND(1/C46,3)</f>
        <v>0.622</v>
      </c>
      <c r="D48" s="22" t="s">
        <v>72</v>
      </c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>
      <c r="A49" s="3"/>
      <c r="B49" s="3"/>
      <c r="C49" s="3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</row>
    <row r="53" spans="1:30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</row>
    <row r="54" spans="1:30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spans="1:30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1:30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1:30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1:30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0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30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pans="1:30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</row>
    <row r="69" spans="1:30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</row>
    <row r="70" spans="1:3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</row>
    <row r="71" spans="1:30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</row>
    <row r="72" spans="1:30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</row>
    <row r="73" spans="1:30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</row>
    <row r="74" spans="1:30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</row>
    <row r="75" spans="1:30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</row>
    <row r="76" spans="1:30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</row>
    <row r="77" spans="1:30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</row>
    <row r="78" spans="1:30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</row>
    <row r="79" spans="1:30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</row>
    <row r="80" spans="1:3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</row>
    <row r="81" spans="1:30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</row>
    <row r="82" spans="1:30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</row>
    <row r="83" spans="1:30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</row>
    <row r="84" spans="1:30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</row>
    <row r="85" spans="1:30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</row>
    <row r="86" spans="1:30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</row>
    <row r="87" spans="1:30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</row>
    <row r="88" spans="1:30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</row>
    <row r="89" spans="1:30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</row>
    <row r="90" spans="1:3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</row>
    <row r="91" spans="1:30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</row>
    <row r="92" spans="1:30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</row>
    <row r="93" spans="1:30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</row>
    <row r="94" spans="1:30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</row>
    <row r="95" spans="1:30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</row>
    <row r="96" spans="1:30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</row>
    <row r="97" spans="1:30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</row>
    <row r="98" spans="1:30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</row>
    <row r="99" spans="1:30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</row>
    <row r="100" spans="1:3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</row>
    <row r="101" spans="1:30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</row>
    <row r="102" spans="1:30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</row>
    <row r="103" spans="1:30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</row>
    <row r="104" spans="1:30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</row>
    <row r="105" spans="1:30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</row>
    <row r="106" spans="1:30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</row>
    <row r="107" spans="1:30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</row>
    <row r="108" spans="1:30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</row>
    <row r="109" spans="1:30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</row>
    <row r="110" spans="1:3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</row>
    <row r="111" spans="1:30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</row>
    <row r="112" spans="1:30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</row>
    <row r="113" spans="1:30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</row>
    <row r="114" spans="1:30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</row>
    <row r="115" spans="1:30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</row>
    <row r="116" spans="1:30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</row>
    <row r="117" spans="1:30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</row>
    <row r="118" spans="1:30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</row>
    <row r="119" spans="1:30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</row>
    <row r="120" spans="1:3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</row>
    <row r="121" spans="1:30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</row>
    <row r="122" spans="1:30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</row>
    <row r="123" spans="1:30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</row>
    <row r="124" spans="1:30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</row>
    <row r="125" spans="1:30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</row>
    <row r="126" spans="1:30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</row>
    <row r="127" spans="1:30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</row>
    <row r="128" spans="1:30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</row>
    <row r="129" spans="1:30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</row>
    <row r="130" spans="1: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</row>
    <row r="131" spans="1:30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</row>
    <row r="132" spans="1:30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</row>
    <row r="133" spans="1:30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</row>
    <row r="134" spans="1:30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</row>
    <row r="135" spans="1:30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</row>
    <row r="136" spans="1:30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</row>
    <row r="137" spans="1:30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</row>
    <row r="138" spans="1:30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</row>
    <row r="139" spans="1:30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</row>
    <row r="140" spans="1:3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</row>
    <row r="141" spans="1:30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</row>
    <row r="142" spans="1:30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</row>
    <row r="143" spans="1:30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</row>
    <row r="144" spans="1:30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</row>
    <row r="145" spans="1:30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</row>
    <row r="146" spans="1:30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</row>
    <row r="147" spans="1:30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</row>
    <row r="148" spans="1:30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</row>
    <row r="149" spans="1:30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</row>
    <row r="150" spans="1:3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</row>
    <row r="151" spans="1:30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</row>
    <row r="152" spans="1:30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</row>
    <row r="153" spans="1:30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</row>
    <row r="154" spans="1:30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</row>
    <row r="155" spans="1:30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</row>
    <row r="156" spans="1:30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</row>
    <row r="157" spans="1:30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</row>
    <row r="158" spans="1:30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</row>
    <row r="159" spans="1:30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</row>
    <row r="160" spans="1:3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</row>
    <row r="161" spans="1:30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</row>
    <row r="162" spans="1:30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</row>
    <row r="163" spans="1:30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</row>
    <row r="164" spans="1:30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</row>
    <row r="165" spans="1:30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</row>
    <row r="166" spans="1:30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</row>
    <row r="167" spans="1:30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</row>
    <row r="168" spans="1:30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</row>
    <row r="169" spans="1:30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</row>
    <row r="170" spans="1:3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</row>
    <row r="171" spans="1:30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</row>
    <row r="172" spans="1:30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</row>
    <row r="173" spans="1:30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</row>
    <row r="174" spans="1:30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</row>
    <row r="175" spans="1:30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</row>
    <row r="176" spans="1:30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</row>
    <row r="177" spans="1:30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</row>
    <row r="178" spans="1:30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</row>
    <row r="179" spans="1:30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</row>
    <row r="180" spans="1:3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</row>
    <row r="181" spans="1:30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</row>
    <row r="182" spans="1:30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</row>
    <row r="183" spans="1:30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</row>
    <row r="184" spans="1:30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</row>
    <row r="185" spans="1:30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</row>
    <row r="186" spans="1:30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</row>
  </sheetData>
  <mergeCells count="1">
    <mergeCell ref="A6:D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Sullivan, Kelly S</dc:creator>
  <cp:keywords/>
  <dc:description/>
  <cp:lastModifiedBy>Simon, Andreas</cp:lastModifiedBy>
  <cp:revision/>
  <dcterms:created xsi:type="dcterms:W3CDTF">2023-01-20T14:29:15Z</dcterms:created>
  <dcterms:modified xsi:type="dcterms:W3CDTF">2025-09-12T22:06:58Z</dcterms:modified>
  <cp:category/>
  <cp:contentStatus/>
</cp:coreProperties>
</file>